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xr:revisionPtr revIDLastSave="0" documentId="13_ncr:801_{A0819D08-373F-491C-9F4F-C7BE3C389F20}" xr6:coauthVersionLast="36" xr6:coauthVersionMax="36" xr10:uidLastSave="{00000000-0000-0000-0000-000000000000}"/>
  <bookViews>
    <workbookView xWindow="120" yWindow="45" windowWidth="14115" windowHeight="2640" xr2:uid="{00000000-000D-0000-FFFF-FFFF00000000}"/>
  </bookViews>
  <sheets>
    <sheet name="Tabelle1" sheetId="1" r:id="rId1"/>
  </sheets>
  <calcPr calcId="191029" calcMode="manual"/>
  <oleSize ref="A1"/>
</workbook>
</file>

<file path=xl/sharedStrings.xml><?xml version="1.0" encoding="utf-8"?>
<sst xmlns="http://schemas.openxmlformats.org/spreadsheetml/2006/main" count="16" uniqueCount="12">
  <si>
    <t xml:space="preserve"> </t>
  </si>
  <si>
    <t>Ziehen Sie zum Ändern der Größe des Diagrammdatenbereichs die untere rechte Ecke des Bereichs.</t>
  </si>
  <si>
    <t>leer</t>
  </si>
  <si>
    <t>Spalte1</t>
  </si>
  <si>
    <t>Spalte2</t>
  </si>
  <si>
    <t>Spalte3</t>
  </si>
  <si>
    <t>Spalte4</t>
  </si>
  <si>
    <t>Own funds</t>
  </si>
  <si>
    <t>1</t>
  </si>
  <si>
    <t>2</t>
  </si>
  <si>
    <t>3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</si>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</sst>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"/>
    <numFmt numFmtId="166" formatCode="0.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164" fontId="0" fillId="0" borderId="0" xfId="0" applyNumberFormat="1"/>
    <xf numFmtId="0" fontId="1" fillId="0" borderId="0" xfId="0" applyFont="1"/>
    <xf numFmtId="165" fontId="0" fillId="0" borderId="0" xfId="0" applyNumberFormat="1" applyBorder="1"/>
    <xf numFmtId="165" fontId="0" fillId="0" borderId="0" xfId="0" applyNumberFormat="1"/>
    <xf numFmtId="2" fontId="0" fillId="0" borderId="0" xfId="0" applyNumberFormat="1"/>
    <xf numFmtId="4" fontId="0" fillId="0" borderId="0" xfId="0" applyNumberFormat="1" applyBorder="1"/>
    <xf numFmtId="166" fontId="0" fillId="0" borderId="0" xfId="0" applyNumberFormat="1"/>
  </cellXfs>
  <cellStyles count="1">
    <cellStyle name="Normal" xfId="0" builtinId="0"/>
  </cellStyles>
  <dxfs count="3">
    <dxf>
      <numFmt numFmtId="164" formatCode="0.000"/>
    </dxf>
    <dxf>
      <numFmt numFmtId="1" formatCode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38154</xdr:rowOff>
    </xdr:from>
    <xdr:to>
      <xdr:col>12</xdr:col>
      <xdr:colOff>628650</xdr:colOff>
      <xdr:row>21</xdr:row>
      <xdr:rowOff>123525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E47BD7A-DA39-44D3-AE56-11727D27B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19329"/>
          <a:ext cx="9772650" cy="190464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K8" totalsRowShown="0" tableBorderDxfId="2">
  <tableColumns count="11">
    <tableColumn id="1" xr3:uid="{00000000-0010-0000-0000-000001000000}" name=" "/>
    <tableColumn id="2" xr3:uid="{00000000-0010-0000-0000-000002000000}" name="leer"/>
    <tableColumn id="3" xr3:uid="{00000000-0010-0000-0000-000003000000}" name="Own funds"/>
    <tableColumn id="4" xr3:uid="{00000000-0010-0000-0000-000004000000}" name="1"/>
    <tableColumn id="5" xr3:uid="{00000000-0010-0000-0000-000005000000}" name="2" dataDxfId="1"/>
    <tableColumn id="6" xr3:uid="{00000000-0010-0000-0000-000006000000}" name="3"/>
    <tableColumn id="7" xr3:uid="{00000000-0010-0000-0000-000007000000}" name="4"/>
    <tableColumn id="8" xr3:uid="{00000000-0010-0000-0000-000008000000}" name="Spalte1"/>
    <tableColumn id="9" xr3:uid="{00000000-0010-0000-0000-000009000000}" name="Spalte2"/>
    <tableColumn id="10" xr3:uid="{00000000-0010-0000-0000-00000A000000}" name="Spalte3"/>
    <tableColumn id="11" xr3:uid="{00000000-0010-0000-0000-00000B000000}" name="Spalte4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tabSelected="1" zoomScaleNormal="100" workbookViewId="0">
      <selection activeCell="F5" sqref="F5"/>
    </sheetView>
  </sheetViews>
  <sheetFormatPr defaultColWidth="11.42578125" defaultRowHeight="12.75" x14ac:dyDescent="0.2"/>
  <sheetData>
    <row r="1" spans="1:20" customFormat="1" x14ac:dyDescent="0.2">
      <c r="A1" s="1" t="s">
        <v>0</v>
      </c>
      <c r="B1" s="1" t="s">
        <v>2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3</v>
      </c>
      <c r="I1" t="s">
        <v>4</v>
      </c>
      <c r="J1" t="s">
        <v>5</v>
      </c>
      <c r="K1" t="s">
        <v>6</v>
      </c>
    </row>
    <row r="2" spans="1:20" customFormat="1" x14ac:dyDescent="0.2">
      <c r="A2" s="1"/>
      <c r="B2" s="4"/>
      <c r="C2" s="5">
        <v>84</v>
      </c>
    </row>
    <row r="3" spans="1:20" customFormat="1" x14ac:dyDescent="0.2">
      <c r="A3" s="1" t="s">
        <v>0</v>
      </c>
      <c r="B3" s="5">
        <f>C2-Tabelle1[[#This Row],[Spalte1]]</f>
        <v>83</v>
      </c>
      <c r="C3" s="5"/>
      <c r="D3" s="1"/>
      <c r="H3">
        <v>1</v>
      </c>
    </row>
    <row r="4" spans="1:20" customFormat="1" x14ac:dyDescent="0.2">
      <c r="A4" s="1" t="s">
        <v>0</v>
      </c>
      <c r="B4" s="4">
        <f>B3-Tabelle1[[#This Row],[1]]</f>
        <v>81.5</v>
      </c>
      <c r="C4" s="5"/>
      <c r="D4">
        <v>1.5</v>
      </c>
      <c r="E4" s="8">
        <v>2.2549999999999999</v>
      </c>
      <c r="F4">
        <v>3.67</v>
      </c>
      <c r="G4">
        <v>2.92</v>
      </c>
    </row>
    <row r="5" spans="1:20" customFormat="1" x14ac:dyDescent="0.2">
      <c r="A5" s="1" t="s">
        <v>0</v>
      </c>
      <c r="B5" s="7">
        <f>B6+H6</f>
        <v>88.73</v>
      </c>
      <c r="C5" s="5"/>
      <c r="D5" s="1"/>
      <c r="H5">
        <v>3.26</v>
      </c>
    </row>
    <row r="6" spans="1:20" customFormat="1" x14ac:dyDescent="0.2">
      <c r="A6" s="1"/>
      <c r="B6" s="4">
        <f>B7+I7</f>
        <v>86.600000000000009</v>
      </c>
      <c r="C6" s="5"/>
      <c r="D6" s="1"/>
      <c r="H6" s="6">
        <v>2.13</v>
      </c>
    </row>
    <row r="7" spans="1:20" customFormat="1" x14ac:dyDescent="0.2">
      <c r="A7" s="1" t="s">
        <v>0</v>
      </c>
      <c r="B7" s="4">
        <f>K8</f>
        <v>84.9</v>
      </c>
      <c r="C7" s="5"/>
      <c r="D7" s="1"/>
      <c r="I7">
        <v>1.7</v>
      </c>
    </row>
    <row r="8" spans="1:20" customFormat="1" x14ac:dyDescent="0.2">
      <c r="B8" t="s">
        <v>1</v>
      </c>
      <c r="K8">
        <v>84.9</v>
      </c>
    </row>
    <row r="9" spans="1:20" customFormat="1" x14ac:dyDescent="0.2">
      <c r="D9">
        <f>-D4</f>
        <v>-1.5</v>
      </c>
    </row>
    <row r="10" spans="1:20" customFormat="1" x14ac:dyDescent="0.2">
      <c r="E10">
        <f>+D4/9.1</f>
        <v>0.16483516483516483</v>
      </c>
      <c r="H10">
        <f>-H5</f>
        <v>-3.26</v>
      </c>
    </row>
    <row r="11" spans="1:20" customFormat="1" x14ac:dyDescent="0.2">
      <c r="D11" s="1"/>
      <c r="E11">
        <f>+E4*(1-E10)</f>
        <v>1.8832967032967032</v>
      </c>
      <c r="F11">
        <f>+F4*(1-E10)</f>
        <v>3.0650549450549449</v>
      </c>
      <c r="G11">
        <f>+G4*(1-E10)</f>
        <v>2.4386813186813185</v>
      </c>
      <c r="H11" s="6">
        <f>-H6</f>
        <v>-2.13</v>
      </c>
    </row>
    <row r="12" spans="1:20" customFormat="1" x14ac:dyDescent="0.2"/>
    <row r="13" spans="1:20" customFormat="1" x14ac:dyDescent="0.2"/>
    <row r="14" spans="1:20" customFormat="1" ht="28.5" customHeight="1" x14ac:dyDescent="0.2">
      <c r="C14" s="2"/>
    </row>
    <row r="15" spans="1:20" customFormat="1" x14ac:dyDescent="0.2"/>
    <row r="16" spans="1:20" customFormat="1" x14ac:dyDescent="0.2">
      <c r="R16" s="3"/>
    </row>
    <row r="17" spans="1:20" customFormat="1" x14ac:dyDescent="0.2"/>
    <row r="18" spans="1:20" customFormat="1" x14ac:dyDescent="0.2"/>
    <row r="19" spans="1:20" customFormat="1" x14ac:dyDescent="0.2"/>
    <row r="20" spans="1:20" customFormat="1" x14ac:dyDescent="0.2">
      <c r="R20" s="3"/>
    </row>
    <row r="21" spans="1:20" customFormat="1" x14ac:dyDescent="0.2"/>
    <row r="22" spans="1:20" customFormat="1" x14ac:dyDescent="0.2"/>
    <row r="23" spans="1:20" customFormat="1" x14ac:dyDescent="0.2"/>
    <row r="24" spans="1:20" customFormat="1" x14ac:dyDescent="0.2"/>
    <row r="25" spans="1:20" customFormat="1" x14ac:dyDescent="0.2"/>
    <row r="26" spans="1:20" customFormat="1" x14ac:dyDescent="0.2"/>
    <row r="27" spans="1:20" customFormat="1" x14ac:dyDescent="0.2"/>
    <row r="28" spans="1:20" customFormat="1" x14ac:dyDescent="0.2"/>
    <row r="29" spans="1:20" customFormat="1" x14ac:dyDescent="0.2"/>
    <row r="30" spans="1:20" customFormat="1" x14ac:dyDescent="0.2"/>
    <row r="31" spans="1:20" customFormat="1" x14ac:dyDescent="0.2"/>
    <row r="32" spans="1:20" customFormat="1" x14ac:dyDescent="0.2"/>
    <row r="33" spans="1:20" customFormat="1" x14ac:dyDescent="0.2"/>
    <row r="34" spans="1:20" customFormat="1" x14ac:dyDescent="0.2">
      <c r="R34" s="3"/>
    </row>
    <row r="35" spans="1:20" customFormat="1" x14ac:dyDescent="0.2"/>
    <row r="36" spans="1:20" customFormat="1" x14ac:dyDescent="0.2"/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Allianz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Allianz</dc:creator>
  <cp:lastModifiedBy>Hutterer, Stefanie (Allianz SE)</cp:lastModifiedBy>
  <dcterms:created xsi:type="dcterms:W3CDTF">2014-04-14T08:11:09Z</dcterms:created>
  <dcterms:modified xsi:type="dcterms:W3CDTF">2021-02-15T09:22:30Z</dcterms:modified>
</cp:coreProperties>
</file>